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7" activeTab="7"/>
  </bookViews>
  <sheets>
    <sheet name="Алексеевское" sheetId="1" r:id="rId1"/>
    <sheet name="Архангельское" sheetId="2" r:id="rId2"/>
    <sheet name="Братское" sheetId="3" r:id="rId3"/>
    <sheet name="Еремизино-Борисовское" sheetId="4" r:id="rId4"/>
    <sheet name="Новорождественское" sheetId="5" r:id="rId5"/>
    <sheet name="Отрадненское" sheetId="6" r:id="rId6"/>
    <sheet name="Парковское" sheetId="7" r:id="rId7"/>
    <sheet name="Хоперское" sheetId="10" r:id="rId8"/>
  </sheets>
  <calcPr calcId="144525" refMode="R1C1"/>
</workbook>
</file>

<file path=xl/calcChain.xml><?xml version="1.0" encoding="utf-8"?>
<calcChain xmlns="http://schemas.openxmlformats.org/spreadsheetml/2006/main">
  <c r="E36" i="10"/>
  <c r="D36"/>
  <c r="E35"/>
  <c r="D35"/>
  <c r="E34"/>
  <c r="D34"/>
  <c r="E41" i="7"/>
  <c r="E39"/>
  <c r="E38"/>
  <c r="D38"/>
  <c r="E37"/>
  <c r="D37"/>
  <c r="E36"/>
  <c r="D36"/>
  <c r="E35"/>
  <c r="D35"/>
  <c r="E34"/>
  <c r="D34"/>
  <c r="E33"/>
  <c r="D33"/>
  <c r="E41" i="6"/>
  <c r="E39"/>
  <c r="E38"/>
  <c r="D38"/>
  <c r="E37"/>
  <c r="D37"/>
  <c r="E36"/>
  <c r="D36"/>
  <c r="E35"/>
  <c r="D35"/>
  <c r="E34"/>
  <c r="D34"/>
  <c r="E33"/>
  <c r="D33"/>
  <c r="E41" i="5"/>
  <c r="E39"/>
  <c r="E38"/>
  <c r="D38"/>
  <c r="E37"/>
  <c r="D37"/>
  <c r="E36"/>
  <c r="D36"/>
  <c r="E35"/>
  <c r="D35"/>
  <c r="E34"/>
  <c r="D34"/>
  <c r="E33"/>
  <c r="D33"/>
  <c r="E41" i="4"/>
  <c r="E39"/>
  <c r="E37"/>
  <c r="D37"/>
  <c r="E36"/>
  <c r="D36"/>
  <c r="E35"/>
  <c r="D35"/>
  <c r="E34"/>
  <c r="D34"/>
  <c r="E33"/>
  <c r="D33"/>
  <c r="E38"/>
  <c r="E41" i="3"/>
  <c r="E39"/>
  <c r="D38"/>
  <c r="E37"/>
  <c r="D37"/>
  <c r="E36"/>
  <c r="D36"/>
  <c r="E35"/>
  <c r="D35"/>
  <c r="E34"/>
  <c r="D34"/>
  <c r="E33"/>
  <c r="D33"/>
  <c r="E41" i="2"/>
  <c r="E39"/>
  <c r="E37"/>
  <c r="D37"/>
  <c r="E36"/>
  <c r="D36"/>
  <c r="E35"/>
  <c r="D35"/>
  <c r="E34"/>
  <c r="D34"/>
  <c r="E33"/>
  <c r="D33"/>
  <c r="E38"/>
  <c r="E13"/>
  <c r="D13"/>
  <c r="D9"/>
  <c r="D37" i="1"/>
  <c r="D26"/>
  <c r="E36"/>
  <c r="E34"/>
  <c r="E13"/>
  <c r="D13"/>
  <c r="E9"/>
  <c r="D35"/>
  <c r="D38" i="4" l="1"/>
  <c r="E38" i="3"/>
  <c r="D38" i="2"/>
  <c r="E26" i="1"/>
  <c r="E38" s="1"/>
  <c r="D34"/>
  <c r="D36"/>
  <c r="D9"/>
  <c r="E33"/>
  <c r="E37"/>
  <c r="E39"/>
  <c r="E35"/>
  <c r="E41"/>
  <c r="D38"/>
  <c r="D20"/>
  <c r="D33"/>
  <c r="E20"/>
</calcChain>
</file>

<file path=xl/sharedStrings.xml><?xml version="1.0" encoding="utf-8"?>
<sst xmlns="http://schemas.openxmlformats.org/spreadsheetml/2006/main" count="817" uniqueCount="64">
  <si>
    <t>Форма для заполнения исходных и расчетных показателей, определенных постановлением 
Законодательного Собрания Краснодарского края от 18 ноября 2009 года № 1641-П «О краевом смотре-конкурсе по итогам деятельности органов местного самоуправления поселений по решению вопросов местного значения на звание лучшего поселения Краснодарского края» в  муниципальном образовании Тихорецкий район</t>
  </si>
  <si>
    <t>№</t>
  </si>
  <si>
    <t>Наименование показателя</t>
  </si>
  <si>
    <t>Единица измерения</t>
  </si>
  <si>
    <t>I</t>
  </si>
  <si>
    <t>Исходные показатели</t>
  </si>
  <si>
    <t>1</t>
  </si>
  <si>
    <t>Численность постоянного населения в поселении</t>
  </si>
  <si>
    <t>человек</t>
  </si>
  <si>
    <t>2</t>
  </si>
  <si>
    <t>Число субъектов малого и среднего предпринимательства в поселении - всего</t>
  </si>
  <si>
    <t>единиц</t>
  </si>
  <si>
    <t>в том числе по категориям:</t>
  </si>
  <si>
    <t>2.1</t>
  </si>
  <si>
    <t>средние предприятия - всего</t>
  </si>
  <si>
    <t>из них</t>
  </si>
  <si>
    <t>2.1.1</t>
  </si>
  <si>
    <t>юридические лица</t>
  </si>
  <si>
    <t>2.1.2</t>
  </si>
  <si>
    <t>индивидуальные предприниматели</t>
  </si>
  <si>
    <t>единиц (человек)</t>
  </si>
  <si>
    <t>2.2</t>
  </si>
  <si>
    <t>малые предприятия (в том числе микропредприятия) - всего</t>
  </si>
  <si>
    <t>2.2.1</t>
  </si>
  <si>
    <t>2.2.2</t>
  </si>
  <si>
    <t>3</t>
  </si>
  <si>
    <t>Число субъектов малого и среднего предпринимательства в сфере промышленного производства</t>
  </si>
  <si>
    <t>4</t>
  </si>
  <si>
    <t>Число субъектов малого и среднего предпринимательства в сфере переработки сельскохозяйственной продукции</t>
  </si>
  <si>
    <t>5</t>
  </si>
  <si>
    <t>Число субъектов малого и среднего предпринимательства в сфере реализации кормов для животных и птиц населению через стационарные пункты реализации</t>
  </si>
  <si>
    <t>6</t>
  </si>
  <si>
    <t>Численность занятых в малом и среднем предпринимательстве послеления</t>
  </si>
  <si>
    <t>6.1</t>
  </si>
  <si>
    <t>6.1.1</t>
  </si>
  <si>
    <t>6.1.2</t>
  </si>
  <si>
    <t>6.2</t>
  </si>
  <si>
    <t>6.2.1</t>
  </si>
  <si>
    <t>6.2.2</t>
  </si>
  <si>
    <t>7</t>
  </si>
  <si>
    <t>Среднесписочная численность работников (без внешних совместителей) всех предприятий и организаций (юридических лиц) в поселении</t>
  </si>
  <si>
    <t>в том числе малых предприятий (юридических лиц)</t>
  </si>
  <si>
    <t>II</t>
  </si>
  <si>
    <t>Расчетные показатели</t>
  </si>
  <si>
    <t>Число субъектов малого и среднего предпринимательства на 1000 человек населения</t>
  </si>
  <si>
    <t>1.1</t>
  </si>
  <si>
    <t>Число субъектов малого и среднего предпринимательства в сфере промышленного производства на 1000 человек населения</t>
  </si>
  <si>
    <t>1.2</t>
  </si>
  <si>
    <t>Число субъектов малого и среднего предпринимательства в сфере переработки сельскохозяйственной продукции на 1000 человек населения</t>
  </si>
  <si>
    <t>1.3</t>
  </si>
  <si>
    <t>Число субъектов малого и среднего предпринимательства в сфере реализации кормов для животных и птиц населению через стационарные пункты реализации на 1000 человек населения</t>
  </si>
  <si>
    <t>Доля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</si>
  <si>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</si>
  <si>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 xml:space="preserve">Численность лиц, занятых в сфере малого предпринимательства (работающих на малых предприятиях, в крестьянских (фермерских) хозяйствах, в сфере предпринимательской деятельности без образования юридического лица), на 1000 человек населения </t>
  </si>
  <si>
    <t>Количество созданных рабочих мест за год на территории поселения на 1000 человек населения</t>
  </si>
  <si>
    <t>х</t>
  </si>
  <si>
    <t>в том числе:</t>
  </si>
  <si>
    <t>5.1</t>
  </si>
  <si>
    <t xml:space="preserve">Количество созданных рабочих мест за год на предприятиях малого и среднего бизнеса поселения на 1000 человек населения </t>
  </si>
  <si>
    <t>2018 год</t>
  </si>
  <si>
    <t>2019 год</t>
  </si>
  <si>
    <t>Основные показатели развития субъектов малого и среднего предпринимательства в Новопетровском сельском поселении Павловского района по итогам 2020 года</t>
  </si>
  <si>
    <t>2020 год</t>
  </si>
  <si>
    <t>Глава Новопетровского сельского поселения                    Е.А.Бессонов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</si>
</sst>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opLeftCell="A4" workbookViewId="0">
      <selection activeCell="B30" sqref="B30:B32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7553</v>
      </c>
      <c r="E6" s="14">
        <v>7539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171</v>
      </c>
      <c r="E7" s="14">
        <v>185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>
        <f>D11+D12</f>
        <v>1</v>
      </c>
      <c r="E9" s="22">
        <f>E11+E12</f>
        <v>1</v>
      </c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>
        <v>1</v>
      </c>
      <c r="E11" s="18">
        <v>1</v>
      </c>
    </row>
    <row r="12" spans="1:5" ht="12" customHeight="1">
      <c r="A12" s="15" t="s">
        <v>18</v>
      </c>
      <c r="B12" s="16" t="s">
        <v>19</v>
      </c>
      <c r="C12" s="17" t="s">
        <v>20</v>
      </c>
      <c r="D12" s="18">
        <v>0</v>
      </c>
      <c r="E12" s="18">
        <v>0</v>
      </c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f>D15+D16</f>
        <v>166</v>
      </c>
      <c r="E13" s="22">
        <f>E15+E16</f>
        <v>178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16</v>
      </c>
      <c r="E15" s="18">
        <v>17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150</v>
      </c>
      <c r="E16" s="18">
        <v>161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>
        <v>13</v>
      </c>
      <c r="E17" s="14">
        <v>13</v>
      </c>
    </row>
    <row r="18" spans="1:5" ht="23.25" customHeight="1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>
      <c r="A19" s="12" t="s">
        <v>29</v>
      </c>
      <c r="B19" s="13" t="s">
        <v>30</v>
      </c>
      <c r="C19" s="8" t="s">
        <v>11</v>
      </c>
      <c r="D19" s="14">
        <v>3</v>
      </c>
      <c r="E19" s="14">
        <v>3</v>
      </c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f>D22+D26+D12+D16</f>
        <v>558</v>
      </c>
      <c r="E20" s="14">
        <f>E22+E26+E12+E16</f>
        <v>571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>
        <v>147</v>
      </c>
      <c r="E22" s="22">
        <v>149</v>
      </c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>
        <v>147</v>
      </c>
      <c r="E24" s="18">
        <v>149</v>
      </c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f>D28+D29</f>
        <v>261</v>
      </c>
      <c r="E26" s="22">
        <f>E28+E29</f>
        <v>261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128</v>
      </c>
      <c r="E28" s="18">
        <v>128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133</v>
      </c>
      <c r="E29" s="18">
        <v>133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619</v>
      </c>
      <c r="E30" s="14">
        <v>599</v>
      </c>
    </row>
    <row r="31" spans="1:5" ht="13.5" customHeight="1">
      <c r="A31" s="12"/>
      <c r="B31" s="16" t="s">
        <v>41</v>
      </c>
      <c r="C31" s="17" t="s">
        <v>8</v>
      </c>
      <c r="D31" s="18">
        <v>115</v>
      </c>
      <c r="E31" s="18">
        <v>116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22.64001059181782</v>
      </c>
      <c r="E33" s="27">
        <f>E7/E6*1000</f>
        <v>24.539063536278022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1.7211703958691911</v>
      </c>
      <c r="E34" s="27">
        <f>E17/E6*1000</f>
        <v>1.7243666268735907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0.39719316827750567</v>
      </c>
      <c r="E36" s="27">
        <f>E19/E6*1000</f>
        <v>0.39793076004775169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18.578352180936992</v>
      </c>
      <c r="E37" s="27">
        <f>E31/E30*100</f>
        <v>19.365609348914859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54.415464054018273</v>
      </c>
      <c r="E38" s="28">
        <f>(E26+E16)/E6*1000</f>
        <v>55.975593580050408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-1.193792280143255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0.26528717336516777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topLeftCell="A21" workbookViewId="0">
      <selection activeCell="F41" sqref="F41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10249</v>
      </c>
      <c r="E6" s="14">
        <v>10229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236</v>
      </c>
      <c r="E7" s="14">
        <v>253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>
        <f>D11+D12</f>
        <v>0</v>
      </c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>
        <v>0</v>
      </c>
      <c r="E12" s="18">
        <v>0</v>
      </c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f>D15+D16</f>
        <v>217</v>
      </c>
      <c r="E13" s="22">
        <f>E15+E16</f>
        <v>244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11</v>
      </c>
      <c r="E15" s="18">
        <v>12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206</v>
      </c>
      <c r="E16" s="18">
        <v>232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>
        <v>30</v>
      </c>
      <c r="E17" s="14">
        <v>30</v>
      </c>
    </row>
    <row r="18" spans="1:5" ht="23.25" customHeight="1">
      <c r="A18" s="12" t="s">
        <v>27</v>
      </c>
      <c r="B18" s="13" t="s">
        <v>28</v>
      </c>
      <c r="C18" s="8" t="s">
        <v>11</v>
      </c>
      <c r="D18" s="14">
        <v>1</v>
      </c>
      <c r="E18" s="14">
        <v>1</v>
      </c>
    </row>
    <row r="19" spans="1:5" ht="30.75" customHeight="1">
      <c r="A19" s="12" t="s">
        <v>29</v>
      </c>
      <c r="B19" s="13" t="s">
        <v>30</v>
      </c>
      <c r="C19" s="8" t="s">
        <v>11</v>
      </c>
      <c r="D19" s="14">
        <v>2</v>
      </c>
      <c r="E19" s="14">
        <v>2</v>
      </c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486</v>
      </c>
      <c r="E20" s="14">
        <v>512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/>
      <c r="E22" s="22"/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280</v>
      </c>
      <c r="E26" s="22">
        <v>280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88</v>
      </c>
      <c r="E28" s="18">
        <v>88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192</v>
      </c>
      <c r="E29" s="18">
        <v>192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816</v>
      </c>
      <c r="E30" s="14">
        <v>801</v>
      </c>
    </row>
    <row r="31" spans="1:5" ht="13.5" customHeight="1">
      <c r="A31" s="12"/>
      <c r="B31" s="16" t="s">
        <v>41</v>
      </c>
      <c r="C31" s="17" t="s">
        <v>8</v>
      </c>
      <c r="D31" s="18">
        <v>177</v>
      </c>
      <c r="E31" s="18">
        <v>178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23.026636745048297</v>
      </c>
      <c r="E33" s="27">
        <f>E7/E6*1000</f>
        <v>24.733600547463094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2.9271148404722411</v>
      </c>
      <c r="E34" s="27">
        <f>E17/E6*1000</f>
        <v>2.9328380095806041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9.757049468240804E-2</v>
      </c>
      <c r="E35" s="27">
        <f>E18/E6*1000</f>
        <v>9.776126698602014E-2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0.19514098936481608</v>
      </c>
      <c r="E36" s="27">
        <f>E19/E6*1000</f>
        <v>0.19552253397204028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21.691176470588236</v>
      </c>
      <c r="E37" s="27">
        <f>E31/E30*100</f>
        <v>22.222222222222221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47.419260415650314</v>
      </c>
      <c r="E38" s="28">
        <f>(E26+E16)/E6*1000</f>
        <v>50.053768696842312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1.0753739368462216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opLeftCell="A21" workbookViewId="0">
      <selection activeCell="F41" sqref="F41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2387</v>
      </c>
      <c r="E6" s="14">
        <v>2381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65</v>
      </c>
      <c r="E7" s="14">
        <v>75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/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>
        <v>0</v>
      </c>
      <c r="E12" s="18">
        <v>0</v>
      </c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v>76</v>
      </c>
      <c r="E13" s="22">
        <v>82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1</v>
      </c>
      <c r="E15" s="18">
        <v>1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75</v>
      </c>
      <c r="E16" s="18">
        <v>81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>
        <v>1</v>
      </c>
      <c r="E17" s="14">
        <v>1</v>
      </c>
    </row>
    <row r="18" spans="1:5" ht="23.25" customHeight="1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>
      <c r="A19" s="12" t="s">
        <v>29</v>
      </c>
      <c r="B19" s="13" t="s">
        <v>30</v>
      </c>
      <c r="C19" s="8" t="s">
        <v>11</v>
      </c>
      <c r="D19" s="14"/>
      <c r="E19" s="14"/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150</v>
      </c>
      <c r="E20" s="14">
        <v>156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/>
      <c r="E22" s="22"/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75</v>
      </c>
      <c r="E26" s="22">
        <v>75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8</v>
      </c>
      <c r="E28" s="18">
        <v>8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67</v>
      </c>
      <c r="E29" s="18">
        <v>67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33</v>
      </c>
      <c r="E30" s="14">
        <v>32</v>
      </c>
    </row>
    <row r="31" spans="1:5" ht="13.5" customHeight="1">
      <c r="A31" s="12"/>
      <c r="B31" s="16" t="s">
        <v>41</v>
      </c>
      <c r="C31" s="17" t="s">
        <v>8</v>
      </c>
      <c r="D31" s="18">
        <v>16</v>
      </c>
      <c r="E31" s="18">
        <v>16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27.230833682446583</v>
      </c>
      <c r="E33" s="27">
        <f>E7/E6*1000</f>
        <v>31.499370012599748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0.41893590280687054</v>
      </c>
      <c r="E34" s="27">
        <f>E17/E6*1000</f>
        <v>0.41999160016799664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</v>
      </c>
      <c r="E36" s="27">
        <f>E19/E6*1000</f>
        <v>0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48.484848484848484</v>
      </c>
      <c r="E37" s="27">
        <f>E31/E30*100</f>
        <v>50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62.840385421030582</v>
      </c>
      <c r="E38" s="28">
        <f>(E26+E16)/E6*1000</f>
        <v>65.518689626207475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2.0999580008399832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1"/>
  <sheetViews>
    <sheetView topLeftCell="A21" workbookViewId="0">
      <selection activeCell="A21" sqref="A1:XFD1048576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1734</v>
      </c>
      <c r="E6" s="14">
        <v>1683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60</v>
      </c>
      <c r="E7" s="14">
        <v>61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/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v>51</v>
      </c>
      <c r="E13" s="22">
        <v>62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1</v>
      </c>
      <c r="E15" s="18">
        <v>1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50</v>
      </c>
      <c r="E16" s="18">
        <v>61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>
        <v>0</v>
      </c>
      <c r="E17" s="14">
        <v>0</v>
      </c>
    </row>
    <row r="18" spans="1:5" ht="23.25" customHeight="1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>
      <c r="A19" s="12" t="s">
        <v>29</v>
      </c>
      <c r="B19" s="13" t="s">
        <v>30</v>
      </c>
      <c r="C19" s="8" t="s">
        <v>11</v>
      </c>
      <c r="D19" s="14">
        <v>8</v>
      </c>
      <c r="E19" s="14">
        <v>8</v>
      </c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108</v>
      </c>
      <c r="E20" s="14">
        <v>119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58</v>
      </c>
      <c r="E26" s="22">
        <v>58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8</v>
      </c>
      <c r="E28" s="18">
        <v>8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50</v>
      </c>
      <c r="E29" s="18">
        <v>50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28</v>
      </c>
      <c r="E30" s="14">
        <v>26</v>
      </c>
    </row>
    <row r="31" spans="1:5" ht="13.5" customHeight="1">
      <c r="A31" s="12"/>
      <c r="B31" s="16" t="s">
        <v>41</v>
      </c>
      <c r="C31" s="17" t="s">
        <v>8</v>
      </c>
      <c r="D31" s="18">
        <v>15</v>
      </c>
      <c r="E31" s="18">
        <v>15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34.602076124567475</v>
      </c>
      <c r="E33" s="27">
        <f>E7/E6*1000</f>
        <v>36.244800950683306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0</v>
      </c>
      <c r="E34" s="27">
        <f>E17/E6*1000</f>
        <v>0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4.6136101499423301</v>
      </c>
      <c r="E36" s="27">
        <f>E19/E6*1000</f>
        <v>4.7534165181224006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53.571428571428569</v>
      </c>
      <c r="E37" s="27">
        <f>E31/E30*100</f>
        <v>57.692307692307686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62.283737024221452</v>
      </c>
      <c r="E38" s="28">
        <f>(E26+E16)/E6*1000</f>
        <v>70.707070707070699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5.3475935828877006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opLeftCell="A12" workbookViewId="0">
      <selection activeCell="A12" sqref="A1:XFD1048576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6697</v>
      </c>
      <c r="E6" s="14">
        <v>6629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158</v>
      </c>
      <c r="E7" s="14">
        <v>171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/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v>154</v>
      </c>
      <c r="E13" s="22">
        <v>174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20</v>
      </c>
      <c r="E15" s="18">
        <v>21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134</v>
      </c>
      <c r="E16" s="18">
        <v>153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>
        <v>26</v>
      </c>
      <c r="E17" s="14">
        <v>26</v>
      </c>
    </row>
    <row r="18" spans="1:5" ht="23.25" customHeight="1">
      <c r="A18" s="12" t="s">
        <v>27</v>
      </c>
      <c r="B18" s="13" t="s">
        <v>28</v>
      </c>
      <c r="C18" s="8" t="s">
        <v>11</v>
      </c>
      <c r="D18" s="14">
        <v>4</v>
      </c>
      <c r="E18" s="14">
        <v>4</v>
      </c>
    </row>
    <row r="19" spans="1:5" ht="30.75" customHeight="1">
      <c r="A19" s="12" t="s">
        <v>29</v>
      </c>
      <c r="B19" s="13" t="s">
        <v>30</v>
      </c>
      <c r="C19" s="8" t="s">
        <v>11</v>
      </c>
      <c r="D19" s="14">
        <v>2</v>
      </c>
      <c r="E19" s="14">
        <v>2</v>
      </c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421</v>
      </c>
      <c r="E20" s="14">
        <v>440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287</v>
      </c>
      <c r="E26" s="22">
        <v>287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160</v>
      </c>
      <c r="E28" s="18">
        <v>160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127</v>
      </c>
      <c r="E29" s="18">
        <v>127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489</v>
      </c>
      <c r="E30" s="14">
        <v>482</v>
      </c>
    </row>
    <row r="31" spans="1:5" ht="13.5" customHeight="1">
      <c r="A31" s="12"/>
      <c r="B31" s="16" t="s">
        <v>41</v>
      </c>
      <c r="C31" s="17" t="s">
        <v>8</v>
      </c>
      <c r="D31" s="18">
        <v>120</v>
      </c>
      <c r="E31" s="18">
        <v>121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23.592653426907571</v>
      </c>
      <c r="E33" s="27">
        <f>E7/E6*1000</f>
        <v>25.795745964700558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3.8823353740480813</v>
      </c>
      <c r="E34" s="27">
        <f>E17/E6*1000</f>
        <v>3.9221602051591491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0.59728236523816625</v>
      </c>
      <c r="E35" s="27">
        <f>E18/E6*1000</f>
        <v>0.60340926233217673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0.29864118261908312</v>
      </c>
      <c r="E36" s="27">
        <f>E19/E6*1000</f>
        <v>0.30170463116608837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24.539877300613497</v>
      </c>
      <c r="E37" s="27">
        <f>E31/E30*100</f>
        <v>25.103734439834025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62.863968941317005</v>
      </c>
      <c r="E38" s="28">
        <f>(E26+E16)/E6*1000</f>
        <v>66.375018856539441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1.8102277869965304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topLeftCell="A16" workbookViewId="0">
      <selection activeCell="A16" sqref="A1:XFD1048576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1746</v>
      </c>
      <c r="E6" s="14">
        <v>1732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58</v>
      </c>
      <c r="E7" s="14">
        <v>63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/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v>48</v>
      </c>
      <c r="E13" s="22">
        <v>54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1</v>
      </c>
      <c r="E15" s="18">
        <v>2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47</v>
      </c>
      <c r="E16" s="18">
        <v>52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/>
      <c r="E17" s="14"/>
    </row>
    <row r="18" spans="1:5" ht="23.25" customHeight="1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>
      <c r="A19" s="12" t="s">
        <v>29</v>
      </c>
      <c r="B19" s="13" t="s">
        <v>30</v>
      </c>
      <c r="C19" s="8" t="s">
        <v>11</v>
      </c>
      <c r="D19" s="14"/>
      <c r="E19" s="14"/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98</v>
      </c>
      <c r="E20" s="14">
        <v>103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51</v>
      </c>
      <c r="E26" s="22">
        <v>51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8</v>
      </c>
      <c r="E28" s="18">
        <v>8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43</v>
      </c>
      <c r="E29" s="18">
        <v>43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83</v>
      </c>
      <c r="E30" s="14">
        <v>78</v>
      </c>
    </row>
    <row r="31" spans="1:5" ht="13.5" customHeight="1">
      <c r="A31" s="12"/>
      <c r="B31" s="16" t="s">
        <v>41</v>
      </c>
      <c r="C31" s="17" t="s">
        <v>8</v>
      </c>
      <c r="D31" s="18">
        <v>15</v>
      </c>
      <c r="E31" s="18">
        <v>15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33.218785796105387</v>
      </c>
      <c r="E33" s="27">
        <f>E7/E6*1000</f>
        <v>36.374133949191688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0</v>
      </c>
      <c r="E34" s="27">
        <f>E17/E6*1000</f>
        <v>0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</v>
      </c>
      <c r="E36" s="27">
        <f>E19/E6*1000</f>
        <v>0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18.072289156626507</v>
      </c>
      <c r="E37" s="27">
        <f>E31/E30*100</f>
        <v>19.230769230769234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56.128293241695303</v>
      </c>
      <c r="E38" s="28">
        <f>(E26+E16)/E6*1000</f>
        <v>59.468822170900694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0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1"/>
  <sheetViews>
    <sheetView topLeftCell="A12" workbookViewId="0">
      <selection activeCell="A12" sqref="A1:XFD1048576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1" t="s">
        <v>0</v>
      </c>
      <c r="C2" s="42"/>
      <c r="D2" s="42"/>
      <c r="E2" s="43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59</v>
      </c>
      <c r="E4" s="8" t="s">
        <v>60</v>
      </c>
    </row>
    <row r="5" spans="1:5" ht="19.5" customHeight="1">
      <c r="A5" s="9" t="s">
        <v>4</v>
      </c>
      <c r="B5" s="10" t="s">
        <v>5</v>
      </c>
      <c r="C5" s="11"/>
      <c r="D5" s="11"/>
      <c r="E5" s="11"/>
    </row>
    <row r="6" spans="1:5" ht="18.75" customHeight="1">
      <c r="A6" s="12" t="s">
        <v>6</v>
      </c>
      <c r="B6" s="13" t="s">
        <v>7</v>
      </c>
      <c r="C6" s="8" t="s">
        <v>8</v>
      </c>
      <c r="D6" s="14">
        <v>8771</v>
      </c>
      <c r="E6" s="14">
        <v>8686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322</v>
      </c>
      <c r="E7" s="14">
        <v>333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/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>
      <c r="A13" s="19" t="s">
        <v>21</v>
      </c>
      <c r="B13" s="20" t="s">
        <v>22</v>
      </c>
      <c r="C13" s="21" t="s">
        <v>11</v>
      </c>
      <c r="D13" s="22">
        <v>290</v>
      </c>
      <c r="E13" s="22">
        <v>324</v>
      </c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>
        <v>81</v>
      </c>
      <c r="E15" s="18">
        <v>83</v>
      </c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209</v>
      </c>
      <c r="E16" s="18">
        <v>241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>
        <v>18</v>
      </c>
      <c r="E17" s="14">
        <v>18</v>
      </c>
    </row>
    <row r="18" spans="1:5" ht="23.25" customHeight="1">
      <c r="A18" s="12" t="s">
        <v>27</v>
      </c>
      <c r="B18" s="13" t="s">
        <v>28</v>
      </c>
      <c r="C18" s="8" t="s">
        <v>11</v>
      </c>
      <c r="D18" s="14">
        <v>8</v>
      </c>
      <c r="E18" s="14">
        <v>8</v>
      </c>
    </row>
    <row r="19" spans="1:5" ht="30.75" customHeight="1">
      <c r="A19" s="12" t="s">
        <v>29</v>
      </c>
      <c r="B19" s="13" t="s">
        <v>30</v>
      </c>
      <c r="C19" s="8" t="s">
        <v>11</v>
      </c>
      <c r="D19" s="14">
        <v>6</v>
      </c>
      <c r="E19" s="14">
        <v>6</v>
      </c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1257</v>
      </c>
      <c r="E20" s="14">
        <v>1257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>
        <v>0</v>
      </c>
      <c r="E22" s="22">
        <v>0</v>
      </c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846</v>
      </c>
      <c r="E26" s="22">
        <v>850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>
        <v>648</v>
      </c>
      <c r="E28" s="18">
        <v>650</v>
      </c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198</v>
      </c>
      <c r="E29" s="18">
        <v>200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2397</v>
      </c>
      <c r="E30" s="14">
        <v>2397</v>
      </c>
    </row>
    <row r="31" spans="1:5" ht="13.5" customHeight="1">
      <c r="A31" s="12"/>
      <c r="B31" s="16" t="s">
        <v>41</v>
      </c>
      <c r="C31" s="17" t="s">
        <v>8</v>
      </c>
      <c r="D31" s="18">
        <v>614</v>
      </c>
      <c r="E31" s="18">
        <v>615</v>
      </c>
    </row>
    <row r="32" spans="1:5">
      <c r="A32" s="23" t="s">
        <v>42</v>
      </c>
      <c r="B32" s="10" t="s">
        <v>43</v>
      </c>
      <c r="C32" s="24"/>
      <c r="D32" s="25"/>
      <c r="E32" s="26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f>D7/D6*1000</f>
        <v>36.711891460494812</v>
      </c>
      <c r="E33" s="27">
        <f>E7/E6*1000</f>
        <v>38.337554685701129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2.0522175350587162</v>
      </c>
      <c r="E34" s="27">
        <f>E17/E6*1000</f>
        <v>2.0723002532811421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0.9120966822483183</v>
      </c>
      <c r="E35" s="27">
        <f>E18/E6*1000</f>
        <v>0.92102233479161866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0.68407251168623873</v>
      </c>
      <c r="E36" s="27">
        <f>E19/E6*1000</f>
        <v>0.69076675109371399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f>D31/D30*100</f>
        <v>25.615352523988317</v>
      </c>
      <c r="E37" s="27">
        <f>E31/E30*100</f>
        <v>25.657071339173971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f>(D26+D16)/D6*1000</f>
        <v>120.28274997149697</v>
      </c>
      <c r="E38" s="28">
        <f>(E26+E16)/E6*1000</f>
        <v>125.604420907207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f>(E30+E16+E29+E12-D30-D16-D29-D12)/E6*1000</f>
        <v>3.9143449228643798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f>(E28+E24-D28-D24)/E6*1000</f>
        <v>0.23025558369790466</v>
      </c>
    </row>
  </sheetData>
  <mergeCells count="1"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tabSelected="1" topLeftCell="A31" zoomScale="110" zoomScaleNormal="110" workbookViewId="0">
      <selection activeCell="H19" sqref="H19"/>
    </sheetView>
  </sheetViews>
  <sheetFormatPr defaultColWidth="9.140625" defaultRowHeight="11.25"/>
  <cols>
    <col min="1" max="1" width="5.7109375" style="4" customWidth="1"/>
    <col min="2" max="2" width="51.140625" style="4" customWidth="1"/>
    <col min="3" max="3" width="12.5703125" style="4" customWidth="1"/>
    <col min="4" max="4" width="8.85546875" style="4" customWidth="1"/>
    <col min="5" max="5" width="8.140625" style="4" customWidth="1"/>
    <col min="6" max="16384" width="9.140625" style="4"/>
  </cols>
  <sheetData>
    <row r="1" spans="1:5">
      <c r="A1" s="1"/>
      <c r="B1" s="2"/>
      <c r="C1" s="3"/>
      <c r="D1" s="3"/>
      <c r="E1" s="3"/>
    </row>
    <row r="2" spans="1:5" ht="54" customHeight="1">
      <c r="A2" s="1"/>
      <c r="B2" s="44" t="s">
        <v>61</v>
      </c>
      <c r="C2" s="45"/>
      <c r="D2" s="45"/>
      <c r="E2" s="46"/>
    </row>
    <row r="3" spans="1:5">
      <c r="A3" s="1"/>
      <c r="B3" s="2"/>
      <c r="C3" s="2"/>
      <c r="D3" s="2"/>
      <c r="E3" s="2"/>
    </row>
    <row r="4" spans="1:5" ht="27.75" customHeight="1">
      <c r="A4" s="5" t="s">
        <v>1</v>
      </c>
      <c r="B4" s="6" t="s">
        <v>2</v>
      </c>
      <c r="C4" s="7" t="s">
        <v>3</v>
      </c>
      <c r="D4" s="8" t="s">
        <v>60</v>
      </c>
      <c r="E4" s="8" t="s">
        <v>62</v>
      </c>
    </row>
    <row r="5" spans="1:5" ht="19.5" customHeight="1">
      <c r="A5" s="39" t="s">
        <v>4</v>
      </c>
      <c r="B5" s="35" t="s">
        <v>5</v>
      </c>
      <c r="C5" s="40"/>
      <c r="D5" s="40"/>
      <c r="E5" s="40"/>
    </row>
    <row r="6" spans="1:5" ht="18.75" customHeight="1">
      <c r="A6" s="12" t="s">
        <v>6</v>
      </c>
      <c r="B6" s="13" t="s">
        <v>7</v>
      </c>
      <c r="C6" s="8" t="s">
        <v>8</v>
      </c>
      <c r="D6" s="14">
        <v>1417</v>
      </c>
      <c r="E6" s="14">
        <v>1402</v>
      </c>
    </row>
    <row r="7" spans="1:5" ht="22.5" customHeight="1">
      <c r="A7" s="12" t="s">
        <v>9</v>
      </c>
      <c r="B7" s="13" t="s">
        <v>10</v>
      </c>
      <c r="C7" s="8" t="s">
        <v>11</v>
      </c>
      <c r="D7" s="14">
        <v>40</v>
      </c>
      <c r="E7" s="14">
        <v>42</v>
      </c>
    </row>
    <row r="8" spans="1:5" ht="14.25" customHeight="1">
      <c r="A8" s="15"/>
      <c r="B8" s="16" t="s">
        <v>12</v>
      </c>
      <c r="C8" s="17"/>
      <c r="D8" s="18"/>
      <c r="E8" s="18"/>
    </row>
    <row r="9" spans="1:5" ht="16.5" customHeight="1">
      <c r="A9" s="19" t="s">
        <v>13</v>
      </c>
      <c r="B9" s="20" t="s">
        <v>14</v>
      </c>
      <c r="C9" s="21" t="s">
        <v>11</v>
      </c>
      <c r="D9" s="22"/>
      <c r="E9" s="22"/>
    </row>
    <row r="10" spans="1:5">
      <c r="A10" s="15"/>
      <c r="B10" s="16" t="s">
        <v>15</v>
      </c>
      <c r="C10" s="17"/>
      <c r="D10" s="18"/>
      <c r="E10" s="18"/>
    </row>
    <row r="11" spans="1:5" ht="11.25" customHeight="1">
      <c r="A11" s="15" t="s">
        <v>16</v>
      </c>
      <c r="B11" s="16" t="s">
        <v>17</v>
      </c>
      <c r="C11" s="17" t="s">
        <v>11</v>
      </c>
      <c r="D11" s="18"/>
      <c r="E11" s="18"/>
    </row>
    <row r="12" spans="1:5" ht="12" customHeight="1">
      <c r="A12" s="15" t="s">
        <v>18</v>
      </c>
      <c r="B12" s="16" t="s">
        <v>19</v>
      </c>
      <c r="C12" s="17" t="s">
        <v>20</v>
      </c>
      <c r="D12" s="18"/>
      <c r="E12" s="18"/>
    </row>
    <row r="13" spans="1:5" ht="14.25" customHeight="1">
      <c r="A13" s="19" t="s">
        <v>21</v>
      </c>
      <c r="B13" s="20" t="s">
        <v>22</v>
      </c>
      <c r="C13" s="21" t="s">
        <v>11</v>
      </c>
      <c r="D13" s="22"/>
      <c r="E13" s="22"/>
    </row>
    <row r="14" spans="1:5">
      <c r="A14" s="15"/>
      <c r="B14" s="16" t="s">
        <v>15</v>
      </c>
      <c r="C14" s="17"/>
      <c r="D14" s="18"/>
      <c r="E14" s="18"/>
    </row>
    <row r="15" spans="1:5" ht="12" customHeight="1">
      <c r="A15" s="15" t="s">
        <v>23</v>
      </c>
      <c r="B15" s="16" t="s">
        <v>17</v>
      </c>
      <c r="C15" s="17" t="s">
        <v>11</v>
      </c>
      <c r="D15" s="18"/>
      <c r="E15" s="18"/>
    </row>
    <row r="16" spans="1:5" ht="12.75" customHeight="1">
      <c r="A16" s="15" t="s">
        <v>24</v>
      </c>
      <c r="B16" s="16" t="s">
        <v>19</v>
      </c>
      <c r="C16" s="17" t="s">
        <v>20</v>
      </c>
      <c r="D16" s="18">
        <v>40</v>
      </c>
      <c r="E16" s="18">
        <v>42</v>
      </c>
    </row>
    <row r="17" spans="1:5" ht="23.25" customHeight="1">
      <c r="A17" s="12" t="s">
        <v>25</v>
      </c>
      <c r="B17" s="13" t="s">
        <v>26</v>
      </c>
      <c r="C17" s="8" t="s">
        <v>11</v>
      </c>
      <c r="D17" s="14"/>
      <c r="E17" s="14"/>
    </row>
    <row r="18" spans="1:5" ht="23.25" customHeight="1">
      <c r="A18" s="12" t="s">
        <v>27</v>
      </c>
      <c r="B18" s="13" t="s">
        <v>28</v>
      </c>
      <c r="C18" s="8" t="s">
        <v>11</v>
      </c>
      <c r="D18" s="14"/>
      <c r="E18" s="14"/>
    </row>
    <row r="19" spans="1:5" ht="30.75" customHeight="1">
      <c r="A19" s="12" t="s">
        <v>29</v>
      </c>
      <c r="B19" s="13" t="s">
        <v>30</v>
      </c>
      <c r="C19" s="8" t="s">
        <v>11</v>
      </c>
      <c r="D19" s="14"/>
      <c r="E19" s="14"/>
    </row>
    <row r="20" spans="1:5" ht="23.25" customHeight="1">
      <c r="A20" s="12" t="s">
        <v>31</v>
      </c>
      <c r="B20" s="13" t="s">
        <v>32</v>
      </c>
      <c r="C20" s="8" t="s">
        <v>8</v>
      </c>
      <c r="D20" s="14">
        <v>57</v>
      </c>
      <c r="E20" s="14">
        <v>59</v>
      </c>
    </row>
    <row r="21" spans="1:5" ht="18.75" customHeight="1">
      <c r="A21" s="15"/>
      <c r="B21" s="16" t="s">
        <v>12</v>
      </c>
      <c r="C21" s="17"/>
      <c r="D21" s="18"/>
      <c r="E21" s="18"/>
    </row>
    <row r="22" spans="1:5" ht="18" customHeight="1">
      <c r="A22" s="19" t="s">
        <v>33</v>
      </c>
      <c r="B22" s="20" t="s">
        <v>14</v>
      </c>
      <c r="C22" s="21" t="s">
        <v>8</v>
      </c>
      <c r="D22" s="22"/>
      <c r="E22" s="22"/>
    </row>
    <row r="23" spans="1:5">
      <c r="A23" s="15"/>
      <c r="B23" s="16" t="s">
        <v>15</v>
      </c>
      <c r="C23" s="17"/>
      <c r="D23" s="18"/>
      <c r="E23" s="18"/>
    </row>
    <row r="24" spans="1:5" ht="18" customHeight="1">
      <c r="A24" s="15" t="s">
        <v>34</v>
      </c>
      <c r="B24" s="16" t="s">
        <v>17</v>
      </c>
      <c r="C24" s="17" t="s">
        <v>8</v>
      </c>
      <c r="D24" s="18"/>
      <c r="E24" s="18"/>
    </row>
    <row r="25" spans="1:5" ht="15" customHeight="1">
      <c r="A25" s="15" t="s">
        <v>35</v>
      </c>
      <c r="B25" s="16" t="s">
        <v>19</v>
      </c>
      <c r="C25" s="17" t="s">
        <v>8</v>
      </c>
      <c r="D25" s="18"/>
      <c r="E25" s="18"/>
    </row>
    <row r="26" spans="1:5" ht="21.75" customHeight="1">
      <c r="A26" s="19" t="s">
        <v>36</v>
      </c>
      <c r="B26" s="20" t="s">
        <v>22</v>
      </c>
      <c r="C26" s="21" t="s">
        <v>8</v>
      </c>
      <c r="D26" s="22">
        <v>57</v>
      </c>
      <c r="E26" s="22">
        <v>59</v>
      </c>
    </row>
    <row r="27" spans="1:5">
      <c r="A27" s="15"/>
      <c r="B27" s="16" t="s">
        <v>15</v>
      </c>
      <c r="C27" s="17"/>
      <c r="D27" s="18"/>
      <c r="E27" s="18"/>
    </row>
    <row r="28" spans="1:5" ht="15.75" customHeight="1">
      <c r="A28" s="15" t="s">
        <v>37</v>
      </c>
      <c r="B28" s="16" t="s">
        <v>17</v>
      </c>
      <c r="C28" s="17" t="s">
        <v>8</v>
      </c>
      <c r="D28" s="18"/>
      <c r="E28" s="18"/>
    </row>
    <row r="29" spans="1:5" ht="17.25" customHeight="1">
      <c r="A29" s="15" t="s">
        <v>38</v>
      </c>
      <c r="B29" s="16" t="s">
        <v>19</v>
      </c>
      <c r="C29" s="17" t="s">
        <v>8</v>
      </c>
      <c r="D29" s="18">
        <v>57</v>
      </c>
      <c r="E29" s="18">
        <v>59</v>
      </c>
    </row>
    <row r="30" spans="1:5" ht="37.5" customHeight="1">
      <c r="A30" s="12" t="s">
        <v>39</v>
      </c>
      <c r="B30" s="13" t="s">
        <v>40</v>
      </c>
      <c r="C30" s="8" t="s">
        <v>8</v>
      </c>
      <c r="D30" s="14">
        <v>496</v>
      </c>
      <c r="E30" s="14">
        <v>487</v>
      </c>
    </row>
    <row r="31" spans="1:5" ht="13.5" customHeight="1">
      <c r="A31" s="12"/>
      <c r="B31" s="16" t="s">
        <v>41</v>
      </c>
      <c r="C31" s="17" t="s">
        <v>8</v>
      </c>
      <c r="D31" s="18">
        <v>57</v>
      </c>
      <c r="E31" s="18">
        <v>59</v>
      </c>
    </row>
    <row r="32" spans="1:5">
      <c r="A32" s="34" t="s">
        <v>42</v>
      </c>
      <c r="B32" s="35" t="s">
        <v>43</v>
      </c>
      <c r="C32" s="36"/>
      <c r="D32" s="37"/>
      <c r="E32" s="38"/>
    </row>
    <row r="33" spans="1:5" ht="26.25" customHeight="1">
      <c r="A33" s="15" t="s">
        <v>6</v>
      </c>
      <c r="B33" s="16" t="s">
        <v>44</v>
      </c>
      <c r="C33" s="17" t="s">
        <v>11</v>
      </c>
      <c r="D33" s="27">
        <v>34.1</v>
      </c>
      <c r="E33" s="27">
        <v>34.1</v>
      </c>
    </row>
    <row r="34" spans="1:5" ht="27" customHeight="1">
      <c r="A34" s="15" t="s">
        <v>45</v>
      </c>
      <c r="B34" s="16" t="s">
        <v>46</v>
      </c>
      <c r="C34" s="17" t="s">
        <v>11</v>
      </c>
      <c r="D34" s="27">
        <f>D17/D6*1000</f>
        <v>0</v>
      </c>
      <c r="E34" s="27">
        <f>E17/E6*1000</f>
        <v>0</v>
      </c>
    </row>
    <row r="35" spans="1:5" ht="39" customHeight="1">
      <c r="A35" s="15" t="s">
        <v>47</v>
      </c>
      <c r="B35" s="16" t="s">
        <v>48</v>
      </c>
      <c r="C35" s="17" t="s">
        <v>11</v>
      </c>
      <c r="D35" s="27">
        <f>D18/D6*1000</f>
        <v>0</v>
      </c>
      <c r="E35" s="27">
        <f>E18/E6*1000</f>
        <v>0</v>
      </c>
    </row>
    <row r="36" spans="1:5" ht="33.75">
      <c r="A36" s="15" t="s">
        <v>49</v>
      </c>
      <c r="B36" s="16" t="s">
        <v>50</v>
      </c>
      <c r="C36" s="17" t="s">
        <v>11</v>
      </c>
      <c r="D36" s="27">
        <f>D19/D6*1000</f>
        <v>0</v>
      </c>
      <c r="E36" s="27">
        <f>E19/E6*1000</f>
        <v>0</v>
      </c>
    </row>
    <row r="37" spans="1:5" ht="51.75" customHeight="1">
      <c r="A37" s="15" t="s">
        <v>9</v>
      </c>
      <c r="B37" s="16" t="s">
        <v>51</v>
      </c>
      <c r="C37" s="17" t="s">
        <v>52</v>
      </c>
      <c r="D37" s="27">
        <v>21.5</v>
      </c>
      <c r="E37" s="27">
        <v>21.5</v>
      </c>
    </row>
    <row r="38" spans="1:5" ht="63.75" customHeight="1">
      <c r="A38" s="15" t="s">
        <v>25</v>
      </c>
      <c r="B38" s="16" t="s">
        <v>53</v>
      </c>
      <c r="C38" s="17" t="s">
        <v>8</v>
      </c>
      <c r="D38" s="28">
        <v>70</v>
      </c>
      <c r="E38" s="28">
        <v>70</v>
      </c>
    </row>
    <row r="39" spans="1:5" ht="25.5" customHeight="1">
      <c r="A39" s="15" t="s">
        <v>29</v>
      </c>
      <c r="B39" s="16" t="s">
        <v>54</v>
      </c>
      <c r="C39" s="17" t="s">
        <v>11</v>
      </c>
      <c r="D39" s="28" t="s">
        <v>55</v>
      </c>
      <c r="E39" s="27">
        <v>2</v>
      </c>
    </row>
    <row r="40" spans="1:5">
      <c r="A40" s="15"/>
      <c r="B40" s="16" t="s">
        <v>56</v>
      </c>
      <c r="C40" s="17"/>
      <c r="D40" s="28"/>
      <c r="E40" s="28"/>
    </row>
    <row r="41" spans="1:5" ht="39.75" customHeight="1">
      <c r="A41" s="29" t="s">
        <v>57</v>
      </c>
      <c r="B41" s="30" t="s">
        <v>58</v>
      </c>
      <c r="C41" s="31" t="s">
        <v>11</v>
      </c>
      <c r="D41" s="28" t="s">
        <v>55</v>
      </c>
      <c r="E41" s="32">
        <v>1</v>
      </c>
    </row>
    <row r="42" spans="1:5" ht="12.75">
      <c r="A42" s="33"/>
      <c r="B42" s="33"/>
      <c r="C42" s="33"/>
      <c r="D42" s="33"/>
      <c r="E42" s="33"/>
    </row>
    <row r="43" spans="1:5" ht="12.75">
      <c r="A43" s="47" t="s">
        <v>63</v>
      </c>
      <c r="B43" s="47"/>
      <c r="C43" s="47"/>
      <c r="D43" s="47"/>
      <c r="E43" s="47"/>
    </row>
  </sheetData>
  <mergeCells count="2">
    <mergeCell ref="B2:E2"/>
    <mergeCell ref="A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Алексеевское</vt:lpstr>
      <vt:lpstr>Архангельское</vt:lpstr>
      <vt:lpstr>Братское</vt:lpstr>
      <vt:lpstr>Еремизино-Борисовское</vt:lpstr>
      <vt:lpstr>Новорождественское</vt:lpstr>
      <vt:lpstr>Отрадненское</vt:lpstr>
      <vt:lpstr>Парковское</vt:lpstr>
      <vt:lpstr>Хоперское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2020-12-08T10:38:48Z</dcterms:modified>
</cp:coreProperties>
</file>